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\www\harrisonburginvestmentproperties.com\files_documents\"/>
    </mc:Choice>
  </mc:AlternateContent>
  <bookViews>
    <workbookView xWindow="7500" yWindow="0" windowWidth="23760" windowHeight="7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6" i="1" s="1"/>
  <c r="B37" i="1" s="1"/>
  <c r="B20" i="1"/>
  <c r="B16" i="1"/>
  <c r="B11" i="1"/>
  <c r="B12" i="1" s="1"/>
  <c r="B19" i="1" s="1"/>
  <c r="B38" i="1" l="1"/>
  <c r="B30" i="1" s="1"/>
  <c r="B23" i="1"/>
  <c r="B28" i="1" s="1"/>
  <c r="B27" i="1"/>
  <c r="B29" i="1" l="1"/>
  <c r="B31" i="1" s="1"/>
</calcChain>
</file>

<file path=xl/sharedStrings.xml><?xml version="1.0" encoding="utf-8"?>
<sst xmlns="http://schemas.openxmlformats.org/spreadsheetml/2006/main" count="37" uniqueCount="34">
  <si>
    <t>Purchase Price</t>
  </si>
  <si>
    <t>Down Payment</t>
  </si>
  <si>
    <t>Loan Amount</t>
  </si>
  <si>
    <t>Down Payment %</t>
  </si>
  <si>
    <t>Loan Term (Years)</t>
  </si>
  <si>
    <t>Principal &amp; Interest</t>
  </si>
  <si>
    <t>Real Estate Taxes</t>
  </si>
  <si>
    <t>Real Estate Tax Rate</t>
  </si>
  <si>
    <t>Mortgage Interest Rate</t>
  </si>
  <si>
    <t>All figures above are estimates and are not a guarantee of mortgage terms.</t>
  </si>
  <si>
    <t>Please consult a mortgage lender for a specific mortgage quote</t>
  </si>
  <si>
    <r>
      <t xml:space="preserve">The data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are the inputs that you need to adjust.  Everything else will then update.</t>
    </r>
  </si>
  <si>
    <t>INVESTMENT ANALYSIS</t>
  </si>
  <si>
    <t>Monthly Rental Rate</t>
  </si>
  <si>
    <t>Projected Vacancy</t>
  </si>
  <si>
    <t>Gross Operating Income</t>
  </si>
  <si>
    <t>Mortgage Calculations</t>
  </si>
  <si>
    <t>123 Main Street, Harrisonburg, VA 22801</t>
  </si>
  <si>
    <t>Property Details</t>
  </si>
  <si>
    <t>Address</t>
  </si>
  <si>
    <t>Repairs</t>
  </si>
  <si>
    <t>Association Dues</t>
  </si>
  <si>
    <t>Expense (annual)</t>
  </si>
  <si>
    <t>Income (annual)</t>
  </si>
  <si>
    <t>Property Management</t>
  </si>
  <si>
    <t>Property Management Fee</t>
  </si>
  <si>
    <t>Insurance</t>
  </si>
  <si>
    <t>Utilities</t>
  </si>
  <si>
    <t>Advertising</t>
  </si>
  <si>
    <t>Total Operating Expenses</t>
  </si>
  <si>
    <t xml:space="preserve"> - Operating Expenses</t>
  </si>
  <si>
    <t>Net Operating Income</t>
  </si>
  <si>
    <t xml:space="preserve"> - Annual Debt Service</t>
  </si>
  <si>
    <t>Cash Flow Before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</si>
</sst>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164" fontId="0" fillId="0" borderId="0" xfId="0" applyNumberFormat="1"/>
    <xf numFmtId="164" fontId="1" fillId="0" borderId="0" xfId="0" applyNumberFormat="1" applyFont="1"/>
    <xf numFmtId="9" fontId="1" fillId="0" borderId="0" xfId="0" applyNumberFormat="1" applyFont="1"/>
    <xf numFmtId="0" fontId="1" fillId="0" borderId="0" xfId="0" applyNumberFormat="1" applyFont="1"/>
    <xf numFmtId="10" fontId="1" fillId="0" borderId="0" xfId="0" applyNumberFormat="1" applyFont="1"/>
    <xf numFmtId="165" fontId="1" fillId="0" borderId="0" xfId="0" applyNumberFormat="1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 applyAlignment="1">
      <alignment horizontal="left"/>
    </xf>
    <xf numFmtId="0" fontId="0" fillId="0" borderId="0" xfId="0" applyFont="1"/>
    <xf numFmtId="164" fontId="5" fillId="0" borderId="0" xfId="0" applyNumberFormat="1" applyFont="1"/>
    <xf numFmtId="0" fontId="2" fillId="0" borderId="1" xfId="0" applyFont="1" applyBorder="1"/>
    <xf numFmtId="164" fontId="0" fillId="0" borderId="1" xfId="0" applyNumberFormat="1" applyBorder="1"/>
    <xf numFmtId="0" fontId="0" fillId="0" borderId="1" xfId="0" applyBorder="1"/>
    <xf numFmtId="164" fontId="0" fillId="0" borderId="0" xfId="0" applyNumberFormat="1" applyFont="1"/>
    <xf numFmtId="164" fontId="6" fillId="0" borderId="0" xfId="0" applyNumberFormat="1" applyFont="1"/>
    <xf numFmtId="16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A32" sqref="A32"/>
    </sheetView>
  </sheetViews>
  <sheetFormatPr defaultRowHeight="15" x14ac:dyDescent="0.25"/>
  <cols>
    <col min="1" max="1" width="27.42578125" customWidth="1"/>
    <col min="2" max="2" width="9.85546875" style="2" bestFit="1" customWidth="1"/>
    <col min="3" max="3" width="6.28515625" customWidth="1"/>
    <col min="4" max="4" width="25.42578125" customWidth="1"/>
  </cols>
  <sheetData>
    <row r="1" spans="1:5" ht="31.5" x14ac:dyDescent="0.5">
      <c r="A1" s="1" t="s">
        <v>12</v>
      </c>
    </row>
    <row r="4" spans="1:5" ht="21" x14ac:dyDescent="0.35">
      <c r="A4" s="13" t="s">
        <v>18</v>
      </c>
      <c r="B4" s="14"/>
      <c r="C4" s="15"/>
      <c r="D4" s="15"/>
      <c r="E4" s="15"/>
    </row>
    <row r="5" spans="1:5" x14ac:dyDescent="0.25">
      <c r="A5" s="11" t="s">
        <v>19</v>
      </c>
      <c r="B5" s="18" t="s">
        <v>17</v>
      </c>
      <c r="C5" s="18"/>
      <c r="D5" s="18"/>
      <c r="E5" s="18"/>
    </row>
    <row r="6" spans="1:5" x14ac:dyDescent="0.25">
      <c r="A6" s="11" t="s">
        <v>0</v>
      </c>
      <c r="B6" s="10">
        <v>150000</v>
      </c>
    </row>
    <row r="9" spans="1:5" ht="21" x14ac:dyDescent="0.35">
      <c r="A9" s="13" t="s">
        <v>23</v>
      </c>
      <c r="B9" s="14"/>
      <c r="C9" s="15"/>
      <c r="D9" s="15"/>
      <c r="E9" s="15"/>
    </row>
    <row r="10" spans="1:5" x14ac:dyDescent="0.25">
      <c r="A10" t="s">
        <v>13</v>
      </c>
      <c r="B10" s="3">
        <v>950</v>
      </c>
    </row>
    <row r="11" spans="1:5" x14ac:dyDescent="0.25">
      <c r="A11" t="s">
        <v>14</v>
      </c>
      <c r="B11" s="4">
        <f>1/12/2</f>
        <v>4.1666666666666664E-2</v>
      </c>
    </row>
    <row r="12" spans="1:5" x14ac:dyDescent="0.25">
      <c r="A12" s="9" t="s">
        <v>15</v>
      </c>
      <c r="B12" s="12">
        <f>B10*12*(1-B11)</f>
        <v>10925</v>
      </c>
    </row>
    <row r="15" spans="1:5" ht="21" x14ac:dyDescent="0.35">
      <c r="A15" s="13" t="s">
        <v>22</v>
      </c>
      <c r="B15" s="14"/>
      <c r="C15" s="15"/>
      <c r="D15" s="15"/>
      <c r="E15" s="15"/>
    </row>
    <row r="16" spans="1:5" x14ac:dyDescent="0.25">
      <c r="A16" t="s">
        <v>6</v>
      </c>
      <c r="B16" s="16">
        <f>B6/100*E16</f>
        <v>1102.5</v>
      </c>
      <c r="D16" t="s">
        <v>7</v>
      </c>
      <c r="E16" s="7">
        <v>0.73499999999999999</v>
      </c>
    </row>
    <row r="17" spans="1:5" x14ac:dyDescent="0.25">
      <c r="A17" t="s">
        <v>20</v>
      </c>
      <c r="B17" s="3">
        <v>500</v>
      </c>
    </row>
    <row r="18" spans="1:5" x14ac:dyDescent="0.25">
      <c r="A18" t="s">
        <v>21</v>
      </c>
      <c r="B18" s="3">
        <v>360</v>
      </c>
    </row>
    <row r="19" spans="1:5" x14ac:dyDescent="0.25">
      <c r="A19" t="s">
        <v>24</v>
      </c>
      <c r="B19" s="2">
        <f>B12*E19</f>
        <v>0</v>
      </c>
      <c r="D19" t="s">
        <v>25</v>
      </c>
      <c r="E19" s="4">
        <v>0</v>
      </c>
    </row>
    <row r="20" spans="1:5" x14ac:dyDescent="0.25">
      <c r="A20" t="s">
        <v>26</v>
      </c>
      <c r="B20" s="2">
        <f>B6*0.0003*12</f>
        <v>539.99999999999989</v>
      </c>
      <c r="E20" s="4"/>
    </row>
    <row r="21" spans="1:5" x14ac:dyDescent="0.25">
      <c r="A21" t="s">
        <v>27</v>
      </c>
      <c r="B21" s="3">
        <v>0</v>
      </c>
      <c r="E21" s="4"/>
    </row>
    <row r="22" spans="1:5" x14ac:dyDescent="0.25">
      <c r="A22" t="s">
        <v>28</v>
      </c>
      <c r="B22" s="3">
        <v>100</v>
      </c>
    </row>
    <row r="23" spans="1:5" x14ac:dyDescent="0.25">
      <c r="A23" s="9" t="s">
        <v>29</v>
      </c>
      <c r="B23" s="12">
        <f>SUM(B16:B22)</f>
        <v>2602.5</v>
      </c>
    </row>
    <row r="26" spans="1:5" ht="21" x14ac:dyDescent="0.35">
      <c r="A26" s="13" t="s">
        <v>33</v>
      </c>
      <c r="B26" s="14"/>
      <c r="C26" s="15"/>
      <c r="D26" s="15"/>
      <c r="E26" s="15"/>
    </row>
    <row r="27" spans="1:5" x14ac:dyDescent="0.25">
      <c r="A27" t="s">
        <v>15</v>
      </c>
      <c r="B27" s="2">
        <f>B12</f>
        <v>10925</v>
      </c>
    </row>
    <row r="28" spans="1:5" x14ac:dyDescent="0.25">
      <c r="A28" t="s">
        <v>30</v>
      </c>
      <c r="B28" s="2">
        <f>0-B23</f>
        <v>-2602.5</v>
      </c>
    </row>
    <row r="29" spans="1:5" x14ac:dyDescent="0.25">
      <c r="A29" t="s">
        <v>31</v>
      </c>
      <c r="B29" s="2">
        <f>SUM(B27:B28)</f>
        <v>8322.5</v>
      </c>
    </row>
    <row r="30" spans="1:5" x14ac:dyDescent="0.25">
      <c r="A30" t="s">
        <v>32</v>
      </c>
      <c r="B30" s="2">
        <f>-1*B38*12</f>
        <v>-7511.7216456447959</v>
      </c>
    </row>
    <row r="31" spans="1:5" x14ac:dyDescent="0.25">
      <c r="A31" s="9" t="s">
        <v>33</v>
      </c>
      <c r="B31" s="12">
        <f>SUM(B29:B30)</f>
        <v>810.7783543552041</v>
      </c>
    </row>
    <row r="34" spans="1:5" ht="21" x14ac:dyDescent="0.35">
      <c r="A34" s="13" t="s">
        <v>16</v>
      </c>
      <c r="B34" s="14"/>
      <c r="C34" s="15"/>
      <c r="D34" s="15"/>
      <c r="E34" s="15"/>
    </row>
    <row r="35" spans="1:5" x14ac:dyDescent="0.25">
      <c r="A35" t="s">
        <v>0</v>
      </c>
      <c r="B35" s="17">
        <f>B6</f>
        <v>150000</v>
      </c>
      <c r="D35" t="s">
        <v>8</v>
      </c>
      <c r="E35" s="6">
        <v>4.7500000000000001E-2</v>
      </c>
    </row>
    <row r="36" spans="1:5" x14ac:dyDescent="0.25">
      <c r="A36" t="s">
        <v>1</v>
      </c>
      <c r="B36" s="2">
        <f>B35*E36</f>
        <v>30000</v>
      </c>
      <c r="D36" t="s">
        <v>3</v>
      </c>
      <c r="E36" s="4">
        <v>0.2</v>
      </c>
    </row>
    <row r="37" spans="1:5" x14ac:dyDescent="0.25">
      <c r="A37" t="s">
        <v>2</v>
      </c>
      <c r="B37" s="2">
        <f>B35-B36</f>
        <v>120000</v>
      </c>
      <c r="D37" t="s">
        <v>4</v>
      </c>
      <c r="E37" s="5">
        <v>30</v>
      </c>
    </row>
    <row r="38" spans="1:5" x14ac:dyDescent="0.25">
      <c r="A38" t="s">
        <v>5</v>
      </c>
      <c r="B38" s="2">
        <f>PMT(E35/12,E37*12,B37,0,0)*-1</f>
        <v>625.97680380373299</v>
      </c>
    </row>
    <row r="41" spans="1:5" x14ac:dyDescent="0.25">
      <c r="A41" t="s">
        <v>11</v>
      </c>
    </row>
    <row r="43" spans="1:5" x14ac:dyDescent="0.25">
      <c r="A43" s="8" t="s">
        <v>9</v>
      </c>
    </row>
    <row r="44" spans="1:5" x14ac:dyDescent="0.25">
      <c r="A44" s="8" t="s">
        <v>10</v>
      </c>
    </row>
  </sheetData>
  <mergeCells count="1">
    <mergeCell ref="B5:E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cp:lastPrinted>2015-08-21T18:38:07Z</cp:lastPrinted>
  <dcterms:created xsi:type="dcterms:W3CDTF">2015-08-21T17:46:50Z</dcterms:created>
  <dcterms:modified xsi:type="dcterms:W3CDTF">2015-08-25T08:52:11Z</dcterms:modified>
</cp:coreProperties>
</file>